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yana\Desktop\"/>
    </mc:Choice>
  </mc:AlternateContent>
  <xr:revisionPtr revIDLastSave="0" documentId="8_{3727F027-C9DB-44F1-8722-F5FC618EDAB7}" xr6:coauthVersionLast="45" xr6:coauthVersionMax="45" xr10:uidLastSave="{00000000-0000-0000-0000-000000000000}"/>
  <bookViews>
    <workbookView xWindow="-120" yWindow="-120" windowWidth="29040" windowHeight="15840" xr2:uid="{21AAE15E-1087-4075-A9CD-E09FB46809F9}"/>
  </bookViews>
  <sheets>
    <sheet name="Прил.№3.1.(ставка)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9" i="1" l="1"/>
  <c r="J29" i="1"/>
  <c r="I29" i="1"/>
  <c r="H29" i="1"/>
  <c r="G29" i="1"/>
  <c r="F29" i="1"/>
  <c r="E29" i="1"/>
  <c r="D29" i="1"/>
  <c r="C29" i="1"/>
  <c r="K28" i="1"/>
  <c r="J28" i="1"/>
  <c r="I28" i="1"/>
  <c r="H28" i="1"/>
  <c r="G28" i="1"/>
  <c r="F28" i="1"/>
  <c r="E28" i="1"/>
  <c r="D28" i="1"/>
  <c r="C28" i="1"/>
  <c r="K27" i="1"/>
  <c r="J27" i="1"/>
  <c r="I27" i="1"/>
  <c r="H27" i="1"/>
  <c r="G27" i="1"/>
  <c r="F27" i="1"/>
  <c r="E27" i="1"/>
  <c r="D27" i="1"/>
  <c r="C27" i="1"/>
  <c r="K26" i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  <c r="K17" i="1"/>
  <c r="J17" i="1"/>
  <c r="I17" i="1"/>
  <c r="H17" i="1"/>
  <c r="G17" i="1"/>
  <c r="F17" i="1"/>
  <c r="E17" i="1"/>
  <c r="D17" i="1"/>
  <c r="C17" i="1"/>
  <c r="K16" i="1"/>
  <c r="J16" i="1"/>
  <c r="I16" i="1"/>
  <c r="H16" i="1"/>
  <c r="G16" i="1"/>
  <c r="F16" i="1"/>
  <c r="E16" i="1"/>
  <c r="D16" i="1"/>
  <c r="C16" i="1"/>
  <c r="K15" i="1"/>
  <c r="J15" i="1"/>
  <c r="I15" i="1"/>
  <c r="H15" i="1"/>
  <c r="G15" i="1"/>
  <c r="F15" i="1"/>
  <c r="E15" i="1"/>
  <c r="D15" i="1"/>
  <c r="C15" i="1"/>
  <c r="K14" i="1"/>
  <c r="J14" i="1"/>
  <c r="I14" i="1"/>
  <c r="H14" i="1"/>
  <c r="G14" i="1"/>
  <c r="F14" i="1"/>
  <c r="E14" i="1"/>
  <c r="D14" i="1"/>
  <c r="C14" i="1"/>
  <c r="K13" i="1"/>
  <c r="J13" i="1"/>
  <c r="I13" i="1"/>
  <c r="H13" i="1"/>
  <c r="G13" i="1"/>
  <c r="F13" i="1"/>
  <c r="E13" i="1"/>
  <c r="D13" i="1"/>
  <c r="C13" i="1"/>
  <c r="K12" i="1"/>
  <c r="J12" i="1"/>
  <c r="I12" i="1"/>
  <c r="H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C10" i="1"/>
  <c r="D10" i="1" s="1"/>
  <c r="E10" i="1" s="1"/>
  <c r="B10" i="1"/>
</calcChain>
</file>

<file path=xl/sharedStrings.xml><?xml version="1.0" encoding="utf-8"?>
<sst xmlns="http://schemas.openxmlformats.org/spreadsheetml/2006/main" count="84" uniqueCount="72">
  <si>
    <t>Приложение №3 к Методическим указаниям по определаению размера платы за технологическое присоединение к электрическим сетям №490/22 от 30.06.2022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</si>
  <si>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 №490/22, за 2019-2021 гг. (выполняется отдельно по мероприятиям, предусмотренным подпунктами "а" и "в" пункта 16 Методических указаний №490/22)</t>
  </si>
  <si>
    <t>№п/п</t>
  </si>
  <si>
    <t>Показатели</t>
  </si>
  <si>
    <t>С 1.1. (Подготовка и выдача сетевой организацией технических условий Заявителю), тыс. руб.</t>
  </si>
  <si>
    <t>С 1.2. Проверка сетевой организацией выполнение технологических условий Заявителем, тыс. руб.</t>
  </si>
  <si>
    <t>расположение обосновывающих документов 2021г.</t>
  </si>
  <si>
    <t>расположение расчет и методика распределения в соответствии с УП ( формула, расчет)</t>
  </si>
  <si>
    <t>С1.2.1  Выдача сетевой огранизацией акта об осуществлении технологического присоединения Заявителям, указанным в абзаце восьмого пункта 24 Методических указаний по определению размера платы на технологическое присоединение к электрическим сетям</t>
  </si>
  <si>
    <t>С 1.2.2. Проверка сетевой огранизацией выполнения технических условий Заявителями, указанными в абзаце девятом пункта 24 Методических указаний по определению размера платы на технологическое присоединение к электрическим сетям</t>
  </si>
  <si>
    <t>2019 г.</t>
  </si>
  <si>
    <t>2020 г.</t>
  </si>
  <si>
    <t>2021 г.</t>
  </si>
  <si>
    <t>факт (заполняется в соответствии с исполнительной документацией)</t>
  </si>
  <si>
    <t>факт</t>
  </si>
  <si>
    <t>факт всего</t>
  </si>
  <si>
    <t>1.</t>
  </si>
  <si>
    <t>Расходы по выполнению мероприятий по технологическому присоединению, всего</t>
  </si>
  <si>
    <t>С1.1. - 40%, С1.2.1. - 30%, С1.2.2. - 30%,    от общих расходов на тех. присоединение</t>
  </si>
  <si>
    <t>1.1</t>
  </si>
  <si>
    <t>Вспомогательные материалы</t>
  </si>
  <si>
    <t>папка: №1 стр. 449-451, №2 стр. 452-597, №3 стр. 1 000-1 273, №4 стр. 1 502-1 630, №5 стр. 1 812-1 839</t>
  </si>
  <si>
    <t>1.2</t>
  </si>
  <si>
    <t>Энергия на хозяйственные нужды</t>
  </si>
  <si>
    <t>1.3</t>
  </si>
  <si>
    <t>Оплата труда ППП</t>
  </si>
  <si>
    <t>папка: №4 стр. 1 413- 1 426</t>
  </si>
  <si>
    <t>1.4</t>
  </si>
  <si>
    <t>Отчисления на страховые взносы</t>
  </si>
  <si>
    <t>папка: №3 стр. 1 298- 1 367</t>
  </si>
  <si>
    <t>1.5</t>
  </si>
  <si>
    <t>Прочие расходы, всего, в том числе:</t>
  </si>
  <si>
    <t>1.5.1</t>
  </si>
  <si>
    <t>работы и услуги непроизводственного характера</t>
  </si>
  <si>
    <t>папка: №6 стр. 2 379-2 425, №2 стр. 852-906, №3 стр. 907-970, №3 стр. 971-999, №3 стр. 1 274-1 297, №4 стр. 1 368-1 373, №4 стр. 1 427- 1 443, №4 стр. 1 469- 1 496, №4 стр. 1 497-1 501, №4 стр. 1 631-1 705, №4 стр. 1 752-1 777, №6 стр. 2 426-2 469, №6 стр. 2 470-2 476</t>
  </si>
  <si>
    <t>1.5.2</t>
  </si>
  <si>
    <t>налоги и сборы, уменьшающие налогооблагаемую базу на прибыль организаций, всего</t>
  </si>
  <si>
    <t>папка: №2 стр. 598</t>
  </si>
  <si>
    <t>1.5.3</t>
  </si>
  <si>
    <t>работы и услуги непроизводственного характера, в том числе:</t>
  </si>
  <si>
    <t>1.5.3.1</t>
  </si>
  <si>
    <t>услуги связи</t>
  </si>
  <si>
    <t>папка: №5 стр. 1 840-2 378</t>
  </si>
  <si>
    <t>1.5.3.2</t>
  </si>
  <si>
    <t>расходы на охрану и пожарную безопасность</t>
  </si>
  <si>
    <t>папка: №1 стр. 425-446</t>
  </si>
  <si>
    <t>1.5.3.3</t>
  </si>
  <si>
    <t>расходы на информационное обслуживание, иные услуги, связанные с деятельностью по технологическому присоединению</t>
  </si>
  <si>
    <t>папка: №2 стр. 619-649, №4 стр. 1 444- 1 468</t>
  </si>
  <si>
    <t>1.5.3.4</t>
  </si>
  <si>
    <t>плата за аренду имущества</t>
  </si>
  <si>
    <t>1.5.3.5</t>
  </si>
  <si>
    <t>другие прочие расходы, связанные с производством и реализацией</t>
  </si>
  <si>
    <t>папка: №2 стр. 652-851, №4 стр. 1 778- 1 811, №1 стр. 253-377, № 1 тр. 378-418, №1 стр. 447-448, №4 стр. 1 706- 1 751</t>
  </si>
  <si>
    <t>1.6.</t>
  </si>
  <si>
    <t xml:space="preserve">Внереализационные расходы, всего
</t>
  </si>
  <si>
    <t>1.6.1</t>
  </si>
  <si>
    <t>расходы на услуги банков</t>
  </si>
  <si>
    <t>1.6.2</t>
  </si>
  <si>
    <t xml:space="preserve"> % за пользование кредитом</t>
  </si>
  <si>
    <t>1.6.3</t>
  </si>
  <si>
    <t>прочие обоснованные расходы</t>
  </si>
  <si>
    <t>1.6.4</t>
  </si>
  <si>
    <t>денежные выплаты социального характера (по Коллективному договору)</t>
  </si>
  <si>
    <t>Директор МУП "ЭТС"</t>
  </si>
  <si>
    <t>____________________________</t>
  </si>
  <si>
    <t>Черный В.М.</t>
  </si>
  <si>
    <t>МП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</si>
  <si>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</si>
  <si>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</si>
  <si>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</si>
  <si>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>3. Сведения предоставить официальным письмом в МТРиЭ с направлением электронной версии на почтовый адрес: elektro@tarif74.ru, 
с обязательной пометкой «Наименование ТСО_Ставки электро_2022»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</si>
</sst>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0\ _₽_-;\-* #,##0.000\ _₽_-;_-* &quot;-&quot;??\ _₽_-;_-@_-"/>
    <numFmt numFmtId="165" formatCode="_-* #,##0.00\ _₽_-;\-* #,##0.00\ _₽_-;_-* &quot;-&quot;??\ _₽_-;_-@_-"/>
    <numFmt numFmtId="166" formatCode="#,##0_ ;\-#,##0\ "/>
    <numFmt numFmtId="167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0" fillId="0" borderId="0" xfId="0" applyNumberFormat="1"/>
    <xf numFmtId="164" fontId="2" fillId="0" borderId="0" xfId="0" applyNumberFormat="1" applyFont="1" applyAlignment="1">
      <alignment horizontal="center" wrapText="1"/>
    </xf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165" fontId="4" fillId="0" borderId="0" xfId="0" applyNumberFormat="1" applyFont="1"/>
    <xf numFmtId="164" fontId="4" fillId="0" borderId="0" xfId="0" applyNumberFormat="1" applyFont="1"/>
    <xf numFmtId="165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5" fillId="0" borderId="1" xfId="0" applyNumberFormat="1" applyFont="1" applyBorder="1" applyAlignment="1">
      <alignment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65" fontId="5" fillId="0" borderId="1" xfId="0" applyNumberFormat="1" applyFont="1" applyBorder="1" applyAlignment="1">
      <alignment vertical="top" wrapText="1"/>
    </xf>
    <xf numFmtId="0" fontId="0" fillId="0" borderId="4" xfId="0" applyBorder="1" applyAlignment="1">
      <alignment horizontal="center" vertical="center" wrapText="1"/>
    </xf>
    <xf numFmtId="2" fontId="0" fillId="0" borderId="0" xfId="0" applyNumberFormat="1"/>
    <xf numFmtId="2" fontId="3" fillId="0" borderId="0" xfId="0" applyNumberFormat="1" applyFont="1" applyAlignment="1">
      <alignment horizontal="center" vertical="center" wrapText="1"/>
    </xf>
    <xf numFmtId="165" fontId="7" fillId="0" borderId="0" xfId="0" applyNumberFormat="1" applyFont="1"/>
    <xf numFmtId="2" fontId="7" fillId="0" borderId="0" xfId="0" applyNumberFormat="1" applyFont="1"/>
    <xf numFmtId="2" fontId="4" fillId="0" borderId="0" xfId="0" applyNumberFormat="1" applyFont="1"/>
    <xf numFmtId="165" fontId="6" fillId="0" borderId="0" xfId="0" applyNumberFormat="1" applyFont="1"/>
    <xf numFmtId="2" fontId="6" fillId="0" borderId="0" xfId="0" applyNumberFormat="1" applyFont="1"/>
    <xf numFmtId="2" fontId="2" fillId="0" borderId="0" xfId="0" applyNumberFormat="1" applyFont="1"/>
    <xf numFmtId="165" fontId="6" fillId="0" borderId="0" xfId="0" applyNumberFormat="1" applyFont="1" applyAlignment="1">
      <alignment horizontal="left" wrapText="1"/>
    </xf>
    <xf numFmtId="0" fontId="4" fillId="0" borderId="0" xfId="0" applyFont="1"/>
    <xf numFmtId="164" fontId="6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2020\&#1058;&#1072;&#1088;&#1080;&#1092;&#1099;\2022&#1075;\&#1058;&#1077;&#1093;.%20&#1087;&#1088;&#1080;&#1089;&#1086;&#1077;&#1076;.%20&#1101;&#1083;&#1077;&#1082;&#1090;&#1088;&#1080;&#1082;&#1072;\&#1042;&#1099;&#1087;&#1072;&#1076;&#1072;&#1102;&#1097;&#1080;&#1077;%20&#1085;&#1072;%202023&#1075;\&#1060;&#1086;&#1088;&#1084;&#1099;%20&#1076;&#1083;&#1103;%20&#1079;&#1072;&#1087;&#1086;&#1083;&#1085;&#1077;&#1085;&#1080;&#1103;%202022&#1075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. 26сч.-19г."/>
      <sheetName val="распр.26сч. -19г. тех прис."/>
      <sheetName val="распр.26сч. -20г."/>
      <sheetName val="распр.26сч.-21г."/>
      <sheetName val="АО26"/>
      <sheetName val="Им.26"/>
      <sheetName val="91.02сч."/>
      <sheetName val="20сч.-19г."/>
      <sheetName val="20сч.-20г."/>
      <sheetName val="20сч.-21г."/>
      <sheetName val="Распред затрат"/>
      <sheetName val="20 сч"/>
      <sheetName val="90сч.-20г."/>
      <sheetName val="90сч.-21г."/>
      <sheetName val="НВВ№1.1"/>
      <sheetName val="НВВ№1.2"/>
      <sheetName val="Прил.№1.1 до15квт(вып.)"/>
      <sheetName val="Реестр(15кВт)2019-21гг.(вып)"/>
      <sheetName val="Прил.№1.2 до 150квт(вып)"/>
      <sheetName val="Реестр(150кВт)2019-21гг.(вып)"/>
      <sheetName val="Прил.2.1(ставка)"/>
      <sheetName val="Прил.№3.1.(ставка)"/>
      <sheetName val="Прил.1(ставка)"/>
      <sheetName val=" Реестр свед. о строит.(ставки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J5">
            <v>308460.98467899999</v>
          </cell>
          <cell r="K5">
            <v>160274.41545450001</v>
          </cell>
          <cell r="L5">
            <v>160274.41545450001</v>
          </cell>
        </row>
        <row r="6">
          <cell r="J6">
            <v>16664.106155999998</v>
          </cell>
          <cell r="K6">
            <v>14228.058789999999</v>
          </cell>
          <cell r="L6">
            <v>14228.058789999999</v>
          </cell>
        </row>
        <row r="8">
          <cell r="J8">
            <v>224081.491847</v>
          </cell>
          <cell r="K8">
            <v>112040.7459235</v>
          </cell>
          <cell r="L8">
            <v>112040.7459235</v>
          </cell>
        </row>
        <row r="9">
          <cell r="J9">
            <v>66801.137365999995</v>
          </cell>
          <cell r="K9">
            <v>33400.568682999998</v>
          </cell>
          <cell r="L9">
            <v>33400.568682999998</v>
          </cell>
        </row>
        <row r="10">
          <cell r="J10">
            <v>914.24931000000015</v>
          </cell>
          <cell r="K10">
            <v>605.042058</v>
          </cell>
          <cell r="L10">
            <v>605.042058</v>
          </cell>
        </row>
        <row r="12">
          <cell r="K12">
            <v>69.612390000000005</v>
          </cell>
          <cell r="L12">
            <v>69.612390000000005</v>
          </cell>
        </row>
        <row r="13">
          <cell r="J13">
            <v>914.24931000000015</v>
          </cell>
          <cell r="K13">
            <v>535.42966799999999</v>
          </cell>
          <cell r="L13">
            <v>535.42966799999999</v>
          </cell>
        </row>
        <row r="14">
          <cell r="K14">
            <v>82.505012999999991</v>
          </cell>
          <cell r="L14">
            <v>82.505012999999991</v>
          </cell>
        </row>
        <row r="15">
          <cell r="J15">
            <v>8.4</v>
          </cell>
        </row>
        <row r="16">
          <cell r="J16">
            <v>94.352837999999991</v>
          </cell>
          <cell r="K16">
            <v>47.176418999999996</v>
          </cell>
          <cell r="L16">
            <v>47.176418999999996</v>
          </cell>
        </row>
        <row r="17">
          <cell r="J17">
            <v>216.637902</v>
          </cell>
          <cell r="K17">
            <v>108.318951</v>
          </cell>
          <cell r="L17">
            <v>108.318951</v>
          </cell>
        </row>
        <row r="18">
          <cell r="J18">
            <v>594.8585700000001</v>
          </cell>
          <cell r="K18">
            <v>297.42928500000005</v>
          </cell>
          <cell r="L18">
            <v>297.42928500000005</v>
          </cell>
        </row>
        <row r="19">
          <cell r="J19">
            <v>0</v>
          </cell>
          <cell r="K19">
            <v>0</v>
          </cell>
          <cell r="L19">
            <v>0</v>
          </cell>
        </row>
      </sheetData>
      <sheetData sheetId="8">
        <row r="5">
          <cell r="K5">
            <v>397245.49840617325</v>
          </cell>
          <cell r="L5">
            <v>214010.45446414541</v>
          </cell>
          <cell r="M5">
            <v>214010.45446414541</v>
          </cell>
        </row>
        <row r="6">
          <cell r="K6">
            <v>246.1292044958505</v>
          </cell>
          <cell r="L6">
            <v>15396.247649191029</v>
          </cell>
          <cell r="M6">
            <v>15396.247649191029</v>
          </cell>
        </row>
        <row r="8">
          <cell r="K8">
            <v>293675.57567954384</v>
          </cell>
          <cell r="L8">
            <v>146837.78783977192</v>
          </cell>
          <cell r="M8">
            <v>146837.78783977192</v>
          </cell>
        </row>
        <row r="9">
          <cell r="K9">
            <v>87606.171594651969</v>
          </cell>
          <cell r="L9">
            <v>43803.085797325984</v>
          </cell>
          <cell r="M9">
            <v>43803.085797325984</v>
          </cell>
        </row>
        <row r="10">
          <cell r="K10">
            <v>15271.127734923924</v>
          </cell>
          <cell r="L10">
            <v>7750.086081577665</v>
          </cell>
          <cell r="M10">
            <v>7750.086081577665</v>
          </cell>
        </row>
        <row r="11">
          <cell r="K11">
            <v>486.33258533173034</v>
          </cell>
          <cell r="L11">
            <v>243.16629266586517</v>
          </cell>
          <cell r="M11">
            <v>243.16629266586517</v>
          </cell>
        </row>
        <row r="12">
          <cell r="K12">
            <v>14.900860868817626</v>
          </cell>
          <cell r="L12">
            <v>7.4504304344088128</v>
          </cell>
          <cell r="M12">
            <v>7.4504304344088128</v>
          </cell>
        </row>
        <row r="13">
          <cell r="K13">
            <v>14769.894288723375</v>
          </cell>
          <cell r="L13">
            <v>7499.4693584773904</v>
          </cell>
          <cell r="M13">
            <v>7499.4693584773904</v>
          </cell>
        </row>
        <row r="14">
          <cell r="L14">
            <v>114.52221411570245</v>
          </cell>
          <cell r="M14">
            <v>114.52221411570245</v>
          </cell>
        </row>
        <row r="15">
          <cell r="K15">
            <v>8.0481530183312167</v>
          </cell>
          <cell r="L15">
            <v>4.0240765091656083</v>
          </cell>
          <cell r="M15">
            <v>4.0240765091656083</v>
          </cell>
        </row>
        <row r="16">
          <cell r="K16">
            <v>67.7494031453801</v>
          </cell>
          <cell r="L16">
            <v>33.87470157269005</v>
          </cell>
          <cell r="M16">
            <v>33.87470157269005</v>
          </cell>
        </row>
        <row r="17">
          <cell r="K17">
            <v>283.5016235554865</v>
          </cell>
          <cell r="L17">
            <v>141.75081177774325</v>
          </cell>
          <cell r="M17">
            <v>141.75081177774325</v>
          </cell>
        </row>
        <row r="18">
          <cell r="K18">
            <v>14410.595109004178</v>
          </cell>
          <cell r="L18">
            <v>7205.297554502089</v>
          </cell>
          <cell r="M18">
            <v>7205.297554502089</v>
          </cell>
        </row>
        <row r="19">
          <cell r="K19">
            <v>446.49419255763593</v>
          </cell>
          <cell r="L19">
            <v>223.24709627881796</v>
          </cell>
          <cell r="M19">
            <v>223.24709627881796</v>
          </cell>
        </row>
        <row r="20">
          <cell r="K20">
            <v>446.49419255763593</v>
          </cell>
          <cell r="L20">
            <v>223.24709627881796</v>
          </cell>
          <cell r="M20">
            <v>223.24709627881796</v>
          </cell>
        </row>
      </sheetData>
      <sheetData sheetId="9">
        <row r="4">
          <cell r="I4">
            <v>490439.23655509105</v>
          </cell>
          <cell r="J4">
            <v>367829.42741631827</v>
          </cell>
          <cell r="K4">
            <v>367829.42741631827</v>
          </cell>
        </row>
        <row r="5">
          <cell r="I5">
            <v>12513.202457201432</v>
          </cell>
          <cell r="J5">
            <v>9384.9018429010739</v>
          </cell>
          <cell r="K5">
            <v>9384.9018429010739</v>
          </cell>
        </row>
        <row r="7">
          <cell r="I7">
            <v>237329.63967720175</v>
          </cell>
          <cell r="J7">
            <v>177997.22975790128</v>
          </cell>
          <cell r="K7">
            <v>177997.22975790128</v>
          </cell>
        </row>
        <row r="8">
          <cell r="I8">
            <v>71653.845307848344</v>
          </cell>
          <cell r="J8">
            <v>53740.383980886261</v>
          </cell>
          <cell r="K8">
            <v>53740.383980886261</v>
          </cell>
        </row>
        <row r="9">
          <cell r="I9">
            <v>168942.54911283954</v>
          </cell>
          <cell r="J9">
            <v>126706.91183462966</v>
          </cell>
          <cell r="K9">
            <v>126706.91183462966</v>
          </cell>
        </row>
        <row r="10">
          <cell r="I10">
            <v>103531.68265707702</v>
          </cell>
          <cell r="J10">
            <v>77648.761992807762</v>
          </cell>
          <cell r="K10">
            <v>77648.761992807762</v>
          </cell>
        </row>
        <row r="11">
          <cell r="I11">
            <v>13.78482700247044</v>
          </cell>
          <cell r="J11">
            <v>10.338620251852829</v>
          </cell>
          <cell r="K11">
            <v>10.338620251852829</v>
          </cell>
        </row>
        <row r="12">
          <cell r="I12">
            <v>65397.081628760054</v>
          </cell>
          <cell r="J12">
            <v>49047.811221570038</v>
          </cell>
          <cell r="K12">
            <v>49047.811221570038</v>
          </cell>
        </row>
        <row r="13">
          <cell r="I13">
            <v>1073.2523663388395</v>
          </cell>
          <cell r="J13">
            <v>804.93927475412954</v>
          </cell>
          <cell r="K13">
            <v>804.93927475412954</v>
          </cell>
        </row>
        <row r="14">
          <cell r="I14">
            <v>6.3713764904598378</v>
          </cell>
          <cell r="J14">
            <v>4.7785323678448774</v>
          </cell>
          <cell r="K14">
            <v>4.7785323678448774</v>
          </cell>
        </row>
        <row r="15">
          <cell r="I15">
            <v>72.362458954389652</v>
          </cell>
          <cell r="J15">
            <v>54.271844215792235</v>
          </cell>
          <cell r="K15">
            <v>54.271844215792235</v>
          </cell>
        </row>
        <row r="17">
          <cell r="I17">
            <v>64245.095426976368</v>
          </cell>
          <cell r="J17">
            <v>48183.82157023227</v>
          </cell>
          <cell r="K17">
            <v>48183.82157023227</v>
          </cell>
        </row>
        <row r="18">
          <cell r="I18">
            <v>0</v>
          </cell>
          <cell r="J18">
            <v>0</v>
          </cell>
          <cell r="K18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29244-756C-4C9B-824A-270A3F023ACF}">
  <sheetPr>
    <tabColor theme="5"/>
    <pageSetUpPr fitToPage="1"/>
  </sheetPr>
  <dimension ref="A1:M43"/>
  <sheetViews>
    <sheetView tabSelected="1" zoomScale="75" zoomScaleNormal="75" workbookViewId="0">
      <pane ySplit="10" topLeftCell="A11" activePane="bottomLeft" state="frozen"/>
      <selection pane="bottomLeft" activeCell="S12" sqref="S12"/>
    </sheetView>
  </sheetViews>
  <sheetFormatPr defaultRowHeight="23.25" customHeight="1" x14ac:dyDescent="0.25"/>
  <cols>
    <col min="1" max="1" width="10" customWidth="1"/>
    <col min="2" max="2" width="50.42578125" customWidth="1"/>
    <col min="3" max="3" width="17.28515625" customWidth="1"/>
    <col min="4" max="4" width="17.7109375" customWidth="1"/>
    <col min="5" max="5" width="17.7109375" style="1" customWidth="1"/>
    <col min="6" max="6" width="18.28515625" style="1" customWidth="1"/>
    <col min="7" max="7" width="18.140625" style="1" customWidth="1"/>
    <col min="8" max="8" width="15.7109375" style="1" customWidth="1"/>
    <col min="9" max="9" width="18.140625" style="4" customWidth="1"/>
    <col min="10" max="10" width="15.7109375" style="4" customWidth="1"/>
    <col min="11" max="11" width="15" style="4" customWidth="1"/>
    <col min="12" max="12" width="27.5703125" customWidth="1"/>
    <col min="13" max="13" width="15.7109375" customWidth="1"/>
  </cols>
  <sheetData>
    <row r="1" spans="1:13" ht="23.25" customHeight="1" x14ac:dyDescent="0.25">
      <c r="H1" s="2" t="s">
        <v>0</v>
      </c>
      <c r="I1" s="2"/>
      <c r="J1" s="2"/>
      <c r="K1" s="2"/>
    </row>
    <row r="2" spans="1:13" s="3" customFormat="1" ht="23.25" customHeight="1" x14ac:dyDescent="0.25">
      <c r="D2" s="4"/>
      <c r="E2" s="4"/>
      <c r="F2" s="5"/>
      <c r="G2" s="5"/>
      <c r="H2" s="2"/>
      <c r="I2" s="2"/>
      <c r="J2" s="2"/>
      <c r="K2" s="2"/>
    </row>
    <row r="3" spans="1:13" s="3" customFormat="1" ht="23.25" customHeight="1" x14ac:dyDescent="0.25">
      <c r="D3" s="4"/>
      <c r="E3" s="4"/>
      <c r="F3" s="5"/>
      <c r="G3" s="5"/>
      <c r="H3" s="5"/>
      <c r="I3" s="5"/>
      <c r="J3" s="5"/>
      <c r="K3" s="5"/>
    </row>
    <row r="4" spans="1:13" ht="44.25" customHeight="1" x14ac:dyDescent="0.25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spans="1:13" ht="23.25" customHeight="1" x14ac:dyDescent="0.25">
      <c r="B5" s="7"/>
      <c r="C5" s="7"/>
      <c r="D5" s="7"/>
      <c r="E5" s="8"/>
      <c r="F5" s="8"/>
      <c r="G5" s="8"/>
      <c r="H5" s="8"/>
      <c r="I5" s="8"/>
      <c r="J5" s="8"/>
      <c r="K5" s="8"/>
    </row>
    <row r="6" spans="1:13" s="13" customFormat="1" ht="19.5" customHeight="1" x14ac:dyDescent="0.25">
      <c r="A6" s="9" t="s">
        <v>2</v>
      </c>
      <c r="B6" s="10" t="s">
        <v>3</v>
      </c>
      <c r="C6" s="9" t="s">
        <v>4</v>
      </c>
      <c r="D6" s="9"/>
      <c r="E6" s="9"/>
      <c r="F6" s="11" t="s">
        <v>5</v>
      </c>
      <c r="G6" s="11"/>
      <c r="H6" s="11"/>
      <c r="I6" s="11"/>
      <c r="J6" s="11"/>
      <c r="K6" s="11"/>
      <c r="L6" s="12" t="s">
        <v>6</v>
      </c>
      <c r="M6" s="12" t="s">
        <v>7</v>
      </c>
    </row>
    <row r="7" spans="1:13" s="13" customFormat="1" ht="89.25" customHeight="1" x14ac:dyDescent="0.25">
      <c r="A7" s="9"/>
      <c r="B7" s="10"/>
      <c r="C7" s="9"/>
      <c r="D7" s="9"/>
      <c r="E7" s="9"/>
      <c r="F7" s="14" t="s">
        <v>8</v>
      </c>
      <c r="G7" s="15"/>
      <c r="H7" s="15"/>
      <c r="I7" s="9" t="s">
        <v>9</v>
      </c>
      <c r="J7" s="9"/>
      <c r="K7" s="9"/>
      <c r="L7" s="12"/>
      <c r="M7" s="12"/>
    </row>
    <row r="8" spans="1:13" s="13" customFormat="1" ht="23.25" customHeight="1" x14ac:dyDescent="0.25">
      <c r="A8" s="9"/>
      <c r="B8" s="10"/>
      <c r="C8" s="16" t="s">
        <v>10</v>
      </c>
      <c r="D8" s="16" t="s">
        <v>11</v>
      </c>
      <c r="E8" s="17" t="s">
        <v>12</v>
      </c>
      <c r="F8" s="16" t="s">
        <v>10</v>
      </c>
      <c r="G8" s="16" t="s">
        <v>11</v>
      </c>
      <c r="H8" s="17" t="s">
        <v>12</v>
      </c>
      <c r="I8" s="16" t="s">
        <v>10</v>
      </c>
      <c r="J8" s="16" t="s">
        <v>11</v>
      </c>
      <c r="K8" s="17" t="s">
        <v>12</v>
      </c>
      <c r="L8" s="12"/>
      <c r="M8" s="12"/>
    </row>
    <row r="9" spans="1:13" s="13" customFormat="1" ht="78" customHeight="1" x14ac:dyDescent="0.25">
      <c r="A9" s="9"/>
      <c r="B9" s="10"/>
      <c r="C9" s="16" t="s">
        <v>13</v>
      </c>
      <c r="D9" s="16" t="s">
        <v>13</v>
      </c>
      <c r="E9" s="17" t="s">
        <v>13</v>
      </c>
      <c r="F9" s="18" t="s">
        <v>14</v>
      </c>
      <c r="G9" s="18" t="s">
        <v>14</v>
      </c>
      <c r="H9" s="18" t="s">
        <v>15</v>
      </c>
      <c r="I9" s="18" t="s">
        <v>14</v>
      </c>
      <c r="J9" s="18" t="s">
        <v>14</v>
      </c>
      <c r="K9" s="18" t="s">
        <v>15</v>
      </c>
      <c r="L9" s="12"/>
      <c r="M9" s="12"/>
    </row>
    <row r="10" spans="1:13" s="13" customFormat="1" ht="18" customHeight="1" x14ac:dyDescent="0.25">
      <c r="A10" s="19">
        <v>1</v>
      </c>
      <c r="B10" s="19">
        <f>A10+1</f>
        <v>2</v>
      </c>
      <c r="C10" s="19">
        <f t="shared" ref="C10:K10" si="0">B10+1</f>
        <v>3</v>
      </c>
      <c r="D10" s="19">
        <f t="shared" si="0"/>
        <v>4</v>
      </c>
      <c r="E10" s="19">
        <f t="shared" si="0"/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f t="shared" si="0"/>
        <v>11</v>
      </c>
      <c r="L10" s="20"/>
      <c r="M10" s="20"/>
    </row>
    <row r="11" spans="1:13" ht="35.25" customHeight="1" x14ac:dyDescent="0.25">
      <c r="A11" s="19" t="s">
        <v>16</v>
      </c>
      <c r="B11" s="21" t="s">
        <v>17</v>
      </c>
      <c r="C11" s="22">
        <f>'[1]20сч.-19г.'!J5/1000</f>
        <v>308.46098467899998</v>
      </c>
      <c r="D11" s="22">
        <f>'[1]20сч.-20г.'!K5/1000</f>
        <v>397.24549840617323</v>
      </c>
      <c r="E11" s="22">
        <f>'[1]20сч.-21г.'!I4/1000</f>
        <v>490.43923655509104</v>
      </c>
      <c r="F11" s="22">
        <f>'[1]20сч.-19г.'!K5/1000</f>
        <v>160.2744154545</v>
      </c>
      <c r="G11" s="22">
        <f>'[1]20сч.-20г.'!L5/1000</f>
        <v>214.01045446414543</v>
      </c>
      <c r="H11" s="22">
        <f>'[1]20сч.-21г.'!J4/1000</f>
        <v>367.82942741631825</v>
      </c>
      <c r="I11" s="22">
        <f>'[1]20сч.-19г.'!L5/1000</f>
        <v>160.2744154545</v>
      </c>
      <c r="J11" s="22">
        <f>'[1]20сч.-20г.'!M5/1000</f>
        <v>214.01045446414543</v>
      </c>
      <c r="K11" s="22">
        <f>'[1]20сч.-21г.'!K4/1000</f>
        <v>367.82942741631825</v>
      </c>
      <c r="L11" s="23"/>
      <c r="M11" s="24" t="s">
        <v>18</v>
      </c>
    </row>
    <row r="12" spans="1:13" ht="59.25" customHeight="1" x14ac:dyDescent="0.25">
      <c r="A12" s="25" t="s">
        <v>19</v>
      </c>
      <c r="B12" s="21" t="s">
        <v>20</v>
      </c>
      <c r="C12" s="22">
        <f>'[1]20сч.-19г.'!J6/1000</f>
        <v>16.664106155999999</v>
      </c>
      <c r="D12" s="22">
        <f>'[1]20сч.-20г.'!K6/1000</f>
        <v>0.24612920449585049</v>
      </c>
      <c r="E12" s="22">
        <f>'[1]20сч.-21г.'!I5/1000</f>
        <v>12.513202457201432</v>
      </c>
      <c r="F12" s="22">
        <f>'[1]20сч.-19г.'!K6/1000</f>
        <v>14.228058789999999</v>
      </c>
      <c r="G12" s="22">
        <f>'[1]20сч.-20г.'!L6/1000</f>
        <v>15.396247649191029</v>
      </c>
      <c r="H12" s="22">
        <f>'[1]20сч.-21г.'!J5/1000</f>
        <v>9.3849018429010744</v>
      </c>
      <c r="I12" s="22">
        <f>'[1]20сч.-19г.'!L6/1000</f>
        <v>14.228058789999999</v>
      </c>
      <c r="J12" s="26">
        <f>'[1]20сч.-20г.'!M6/1000</f>
        <v>15.396247649191029</v>
      </c>
      <c r="K12" s="22">
        <f>'[1]20сч.-21г.'!K5/1000</f>
        <v>9.3849018429010744</v>
      </c>
      <c r="L12" s="27" t="s">
        <v>21</v>
      </c>
      <c r="M12" s="28"/>
    </row>
    <row r="13" spans="1:13" ht="20.25" customHeight="1" x14ac:dyDescent="0.25">
      <c r="A13" s="25" t="s">
        <v>22</v>
      </c>
      <c r="B13" s="21" t="s">
        <v>23</v>
      </c>
      <c r="C13" s="22">
        <f>'[1]20сч.-19г.'!J7/1000</f>
        <v>0</v>
      </c>
      <c r="D13" s="22">
        <f>'[1]20сч.-20г.'!K7/1000</f>
        <v>0</v>
      </c>
      <c r="E13" s="22">
        <f>'[1]20сч.-21г.'!I6/1000</f>
        <v>0</v>
      </c>
      <c r="F13" s="22">
        <f>'[1]20сч.-19г.'!K7/1000</f>
        <v>0</v>
      </c>
      <c r="G13" s="22">
        <f>'[1]20сч.-20г.'!L7/1000</f>
        <v>0</v>
      </c>
      <c r="H13" s="22">
        <f>'[1]20сч.-21г.'!J6/1000</f>
        <v>0</v>
      </c>
      <c r="I13" s="22">
        <f>'[1]20сч.-19г.'!L7/1000</f>
        <v>0</v>
      </c>
      <c r="J13" s="26">
        <f>'[1]20сч.-20г.'!M7/1000</f>
        <v>0</v>
      </c>
      <c r="K13" s="22">
        <f>'[1]20сч.-21г.'!K6/1000</f>
        <v>0</v>
      </c>
      <c r="L13" s="23"/>
      <c r="M13" s="28"/>
    </row>
    <row r="14" spans="1:13" ht="20.25" customHeight="1" x14ac:dyDescent="0.25">
      <c r="A14" s="25" t="s">
        <v>24</v>
      </c>
      <c r="B14" s="21" t="s">
        <v>25</v>
      </c>
      <c r="C14" s="22">
        <f>'[1]20сч.-19г.'!J8/1000</f>
        <v>224.081491847</v>
      </c>
      <c r="D14" s="22">
        <f>'[1]20сч.-20г.'!K8/1000</f>
        <v>293.67557567954384</v>
      </c>
      <c r="E14" s="22">
        <f>'[1]20сч.-21г.'!I7/1000</f>
        <v>237.32963967720175</v>
      </c>
      <c r="F14" s="22">
        <f>'[1]20сч.-19г.'!K8/1000</f>
        <v>112.0407459235</v>
      </c>
      <c r="G14" s="22">
        <f>'[1]20сч.-20г.'!L8/1000</f>
        <v>146.83778783977192</v>
      </c>
      <c r="H14" s="22">
        <f>'[1]20сч.-21г.'!J7/1000</f>
        <v>177.99722975790129</v>
      </c>
      <c r="I14" s="22">
        <f>'[1]20сч.-19г.'!L8/1000</f>
        <v>112.0407459235</v>
      </c>
      <c r="J14" s="29">
        <f>'[1]20сч.-20г.'!M8/1000</f>
        <v>146.83778783977192</v>
      </c>
      <c r="K14" s="22">
        <f>'[1]20сч.-21г.'!K7/1000</f>
        <v>177.99722975790129</v>
      </c>
      <c r="L14" s="23" t="s">
        <v>26</v>
      </c>
      <c r="M14" s="28"/>
    </row>
    <row r="15" spans="1:13" ht="20.25" customHeight="1" x14ac:dyDescent="0.25">
      <c r="A15" s="25" t="s">
        <v>27</v>
      </c>
      <c r="B15" s="21" t="s">
        <v>28</v>
      </c>
      <c r="C15" s="22">
        <f>'[1]20сч.-19г.'!J9/1000</f>
        <v>66.801137365999992</v>
      </c>
      <c r="D15" s="22">
        <f>'[1]20сч.-20г.'!K9/1000</f>
        <v>87.606171594651968</v>
      </c>
      <c r="E15" s="22">
        <f>'[1]20сч.-21г.'!I8/1000</f>
        <v>71.653845307848343</v>
      </c>
      <c r="F15" s="22">
        <f>'[1]20сч.-19г.'!K9/1000</f>
        <v>33.400568682999996</v>
      </c>
      <c r="G15" s="22">
        <f>'[1]20сч.-20г.'!L9/1000</f>
        <v>43.803085797325984</v>
      </c>
      <c r="H15" s="22">
        <f>'[1]20сч.-21г.'!J8/1000</f>
        <v>53.740383980886264</v>
      </c>
      <c r="I15" s="22">
        <f>'[1]20сч.-19г.'!L9/1000</f>
        <v>33.400568682999996</v>
      </c>
      <c r="J15" s="30">
        <f>'[1]20сч.-20г.'!M9/1000</f>
        <v>43.803085797325984</v>
      </c>
      <c r="K15" s="22">
        <f>'[1]20сч.-21г.'!K8/1000</f>
        <v>53.740383980886264</v>
      </c>
      <c r="L15" s="23" t="s">
        <v>29</v>
      </c>
      <c r="M15" s="28"/>
    </row>
    <row r="16" spans="1:13" ht="20.25" customHeight="1" x14ac:dyDescent="0.25">
      <c r="A16" s="25" t="s">
        <v>30</v>
      </c>
      <c r="B16" s="21" t="s">
        <v>31</v>
      </c>
      <c r="C16" s="22">
        <f>'[1]20сч.-19г.'!J10/1000</f>
        <v>0.9142493100000002</v>
      </c>
      <c r="D16" s="22">
        <f>'[1]20сч.-20г.'!K10/1000</f>
        <v>15.271127734923924</v>
      </c>
      <c r="E16" s="22">
        <f>'[1]20сч.-21г.'!I9/1000</f>
        <v>168.94254911283954</v>
      </c>
      <c r="F16" s="22">
        <f>'[1]20сч.-19г.'!K10/1000</f>
        <v>0.60504205799999999</v>
      </c>
      <c r="G16" s="22">
        <f>'[1]20сч.-20г.'!L10/1000</f>
        <v>7.7500860815776651</v>
      </c>
      <c r="H16" s="22">
        <f>'[1]20сч.-21г.'!J9/1000</f>
        <v>126.70691183462966</v>
      </c>
      <c r="I16" s="22">
        <f>'[1]20сч.-19г.'!L10/1000</f>
        <v>0.60504205799999999</v>
      </c>
      <c r="J16" s="26">
        <f>'[1]20сч.-20г.'!M10/1000</f>
        <v>7.7500860815776651</v>
      </c>
      <c r="K16" s="22">
        <f>'[1]20сч.-21г.'!K9/1000</f>
        <v>126.70691183462966</v>
      </c>
      <c r="L16" s="23"/>
      <c r="M16" s="28"/>
    </row>
    <row r="17" spans="1:13" ht="150" customHeight="1" x14ac:dyDescent="0.25">
      <c r="A17" s="25" t="s">
        <v>32</v>
      </c>
      <c r="B17" s="21" t="s">
        <v>33</v>
      </c>
      <c r="C17" s="22">
        <f>'[1]20сч.-19г.'!J11/1000</f>
        <v>0</v>
      </c>
      <c r="D17" s="22">
        <f>'[1]20сч.-20г.'!K11/1000</f>
        <v>0.48633258533173035</v>
      </c>
      <c r="E17" s="22">
        <f>'[1]20сч.-21г.'!I10/1000</f>
        <v>103.53168265707703</v>
      </c>
      <c r="F17" s="22">
        <f>'[1]20сч.-19г.'!K11/1000</f>
        <v>0</v>
      </c>
      <c r="G17" s="22">
        <f>'[1]20сч.-20г.'!L11/1000</f>
        <v>0.24316629266586517</v>
      </c>
      <c r="H17" s="22">
        <f>'[1]20сч.-21г.'!J10/1000</f>
        <v>77.648761992807763</v>
      </c>
      <c r="I17" s="22">
        <f>'[1]20сч.-19г.'!L11/1000</f>
        <v>0</v>
      </c>
      <c r="J17" s="26">
        <f>'[1]20сч.-20г.'!M11/1000</f>
        <v>0.24316629266586517</v>
      </c>
      <c r="K17" s="22">
        <f>'[1]20сч.-21г.'!K10/1000</f>
        <v>77.648761992807763</v>
      </c>
      <c r="L17" s="27" t="s">
        <v>34</v>
      </c>
      <c r="M17" s="28"/>
    </row>
    <row r="18" spans="1:13" ht="49.5" customHeight="1" x14ac:dyDescent="0.25">
      <c r="A18" s="25" t="s">
        <v>35</v>
      </c>
      <c r="B18" s="21" t="s">
        <v>36</v>
      </c>
      <c r="C18" s="22">
        <f>'[1]20сч.-19г.'!J12/1000</f>
        <v>0</v>
      </c>
      <c r="D18" s="22">
        <f>'[1]20сч.-20г.'!K12/1000</f>
        <v>1.4900860868817626E-2</v>
      </c>
      <c r="E18" s="22">
        <f>'[1]20сч.-21г.'!I11/1000</f>
        <v>1.378482700247044E-2</v>
      </c>
      <c r="F18" s="22">
        <f>'[1]20сч.-19г.'!K12/1000</f>
        <v>6.961239000000001E-2</v>
      </c>
      <c r="G18" s="22">
        <f>'[1]20сч.-20г.'!L12/1000</f>
        <v>7.4504304344088128E-3</v>
      </c>
      <c r="H18" s="22">
        <f>'[1]20сч.-21г.'!J11/1000</f>
        <v>1.0338620251852828E-2</v>
      </c>
      <c r="I18" s="22">
        <f>'[1]20сч.-19г.'!L12/1000</f>
        <v>6.961239000000001E-2</v>
      </c>
      <c r="J18" s="26">
        <f>'[1]20сч.-20г.'!M12/1000</f>
        <v>7.4504304344088128E-3</v>
      </c>
      <c r="K18" s="22">
        <f>'[1]20сч.-21г.'!K11/1000</f>
        <v>1.0338620251852828E-2</v>
      </c>
      <c r="L18" s="31" t="s">
        <v>37</v>
      </c>
      <c r="M18" s="28"/>
    </row>
    <row r="19" spans="1:13" ht="61.5" customHeight="1" x14ac:dyDescent="0.25">
      <c r="A19" s="25" t="s">
        <v>38</v>
      </c>
      <c r="B19" s="21" t="s">
        <v>39</v>
      </c>
      <c r="C19" s="22">
        <f>'[1]20сч.-19г.'!J13/1000</f>
        <v>0.9142493100000002</v>
      </c>
      <c r="D19" s="22">
        <f>'[1]20сч.-20г.'!K13/1000</f>
        <v>14.769894288723375</v>
      </c>
      <c r="E19" s="22">
        <f>'[1]20сч.-21г.'!I12/1000</f>
        <v>65.397081628760048</v>
      </c>
      <c r="F19" s="22">
        <f>'[1]20сч.-19г.'!K13/1000</f>
        <v>0.53542966800000003</v>
      </c>
      <c r="G19" s="22">
        <f>'[1]20сч.-20г.'!L13/1000</f>
        <v>7.4994693584773904</v>
      </c>
      <c r="H19" s="22">
        <f>'[1]20сч.-21г.'!J12/1000</f>
        <v>49.047811221570036</v>
      </c>
      <c r="I19" s="22">
        <f>'[1]20сч.-19г.'!L13/1000</f>
        <v>0.53542966800000003</v>
      </c>
      <c r="J19" s="26">
        <f>'[1]20сч.-20г.'!M13/1000</f>
        <v>7.4994693584773904</v>
      </c>
      <c r="K19" s="22">
        <f>'[1]20сч.-21г.'!K12/1000</f>
        <v>49.047811221570036</v>
      </c>
      <c r="L19" s="27"/>
      <c r="M19" s="28"/>
    </row>
    <row r="20" spans="1:13" ht="19.5" customHeight="1" x14ac:dyDescent="0.25">
      <c r="A20" s="25" t="s">
        <v>40</v>
      </c>
      <c r="B20" s="21" t="s">
        <v>41</v>
      </c>
      <c r="C20" s="22">
        <f>'[1]20сч.-19г.'!J14/1000</f>
        <v>0</v>
      </c>
      <c r="D20" s="22">
        <f>'[1]20сч.-20г.'!K14/1000</f>
        <v>0</v>
      </c>
      <c r="E20" s="22">
        <f>'[1]20сч.-21г.'!I13/1000</f>
        <v>1.0732523663388394</v>
      </c>
      <c r="F20" s="22">
        <f>'[1]20сч.-19г.'!K14/1000</f>
        <v>8.2505012999999988E-2</v>
      </c>
      <c r="G20" s="22">
        <f>'[1]20сч.-20г.'!L14/1000</f>
        <v>0.11452221411570246</v>
      </c>
      <c r="H20" s="22">
        <f>'[1]20сч.-21г.'!J13/1000</f>
        <v>0.80493927475412952</v>
      </c>
      <c r="I20" s="22">
        <f>'[1]20сч.-19г.'!L14/1000</f>
        <v>8.2505012999999988E-2</v>
      </c>
      <c r="J20" s="26">
        <f>'[1]20сч.-20г.'!M14/1000</f>
        <v>0.11452221411570246</v>
      </c>
      <c r="K20" s="22">
        <f>'[1]20сч.-21г.'!K13/1000</f>
        <v>0.80493927475412952</v>
      </c>
      <c r="L20" s="31" t="s">
        <v>42</v>
      </c>
      <c r="M20" s="28"/>
    </row>
    <row r="21" spans="1:13" ht="18" customHeight="1" x14ac:dyDescent="0.25">
      <c r="A21" s="25" t="s">
        <v>43</v>
      </c>
      <c r="B21" s="21" t="s">
        <v>44</v>
      </c>
      <c r="C21" s="22">
        <f>'[1]20сч.-19г.'!J15/1000</f>
        <v>8.4000000000000012E-3</v>
      </c>
      <c r="D21" s="22">
        <f>'[1]20сч.-20г.'!K15/1000</f>
        <v>8.0481530183312174E-3</v>
      </c>
      <c r="E21" s="22">
        <f>'[1]20сч.-21г.'!I14/1000</f>
        <v>6.3713764904598374E-3</v>
      </c>
      <c r="F21" s="22">
        <f>'[1]20сч.-19г.'!K15/1000</f>
        <v>0</v>
      </c>
      <c r="G21" s="22">
        <f>'[1]20сч.-20г.'!L15/1000</f>
        <v>4.0240765091656087E-3</v>
      </c>
      <c r="H21" s="22">
        <f>'[1]20сч.-21г.'!J14/1000</f>
        <v>4.7785323678448772E-3</v>
      </c>
      <c r="I21" s="22">
        <f>'[1]20сч.-19г.'!L15/1000</f>
        <v>0</v>
      </c>
      <c r="J21" s="26">
        <f>'[1]20сч.-20г.'!M15/1000</f>
        <v>4.0240765091656087E-3</v>
      </c>
      <c r="K21" s="22">
        <f>'[1]20сч.-21г.'!K14/1000</f>
        <v>4.7785323678448772E-3</v>
      </c>
      <c r="L21" s="27" t="s">
        <v>45</v>
      </c>
      <c r="M21" s="28"/>
    </row>
    <row r="22" spans="1:13" ht="47.25" customHeight="1" x14ac:dyDescent="0.25">
      <c r="A22" s="25" t="s">
        <v>46</v>
      </c>
      <c r="B22" s="21" t="s">
        <v>47</v>
      </c>
      <c r="C22" s="22">
        <f>'[1]20сч.-19г.'!J16/1000</f>
        <v>9.4352837999999994E-2</v>
      </c>
      <c r="D22" s="22">
        <f>'[1]20сч.-20г.'!K16/1000</f>
        <v>6.7749403145380097E-2</v>
      </c>
      <c r="E22" s="22">
        <f>'[1]20сч.-21г.'!I15/1000</f>
        <v>7.2362458954389655E-2</v>
      </c>
      <c r="F22" s="22">
        <f>'[1]20сч.-19г.'!K16/1000</f>
        <v>4.7176418999999997E-2</v>
      </c>
      <c r="G22" s="22">
        <f>'[1]20сч.-20г.'!L16/1000</f>
        <v>3.3874701572690048E-2</v>
      </c>
      <c r="H22" s="22">
        <f>'[1]20сч.-21г.'!J15/1000</f>
        <v>5.4271844215792238E-2</v>
      </c>
      <c r="I22" s="22">
        <f>'[1]20сч.-19г.'!L16/1000</f>
        <v>4.7176418999999997E-2</v>
      </c>
      <c r="J22" s="26">
        <f>'[1]20сч.-20г.'!M16/1000</f>
        <v>3.3874701572690048E-2</v>
      </c>
      <c r="K22" s="22">
        <f>'[1]20сч.-21г.'!K15/1000</f>
        <v>5.4271844215792238E-2</v>
      </c>
      <c r="L22" s="31" t="s">
        <v>48</v>
      </c>
      <c r="M22" s="28"/>
    </row>
    <row r="23" spans="1:13" ht="20.25" customHeight="1" x14ac:dyDescent="0.25">
      <c r="A23" s="25" t="s">
        <v>49</v>
      </c>
      <c r="B23" s="21" t="s">
        <v>50</v>
      </c>
      <c r="C23" s="22">
        <f>'[1]20сч.-19г.'!J17/1000</f>
        <v>0.21663790199999999</v>
      </c>
      <c r="D23" s="22">
        <f>'[1]20сч.-20г.'!K17/1000</f>
        <v>0.28350162355548653</v>
      </c>
      <c r="E23" s="22">
        <f>'[1]20сч.-21г.'!I16/1000</f>
        <v>0</v>
      </c>
      <c r="F23" s="22">
        <f>'[1]20сч.-19г.'!K17/1000</f>
        <v>0.108318951</v>
      </c>
      <c r="G23" s="22">
        <f>'[1]20сч.-20г.'!L17/1000</f>
        <v>0.14175081177774326</v>
      </c>
      <c r="H23" s="22">
        <f>'[1]20сч.-21г.'!J16/1000</f>
        <v>0</v>
      </c>
      <c r="I23" s="22">
        <f>'[1]20сч.-19г.'!L17/1000</f>
        <v>0.108318951</v>
      </c>
      <c r="J23" s="26">
        <f>'[1]20сч.-20г.'!M17/1000</f>
        <v>0.14175081177774326</v>
      </c>
      <c r="K23" s="22">
        <f>'[1]20сч.-21г.'!K16/1000</f>
        <v>0</v>
      </c>
      <c r="L23" s="23"/>
      <c r="M23" s="28"/>
    </row>
    <row r="24" spans="1:13" ht="63" customHeight="1" x14ac:dyDescent="0.25">
      <c r="A24" s="25" t="s">
        <v>51</v>
      </c>
      <c r="B24" s="21" t="s">
        <v>52</v>
      </c>
      <c r="C24" s="22">
        <f>'[1]20сч.-19г.'!J18/1000</f>
        <v>0.59485857000000009</v>
      </c>
      <c r="D24" s="22">
        <f>'[1]20сч.-20г.'!K18/1000</f>
        <v>14.410595109004179</v>
      </c>
      <c r="E24" s="22">
        <f>'[1]20сч.-21г.'!I17/1000</f>
        <v>64.245095426976363</v>
      </c>
      <c r="F24" s="22">
        <f>'[1]20сч.-19г.'!K18/1000</f>
        <v>0.29742928500000004</v>
      </c>
      <c r="G24" s="22">
        <f>'[1]20сч.-20г.'!L18/1000</f>
        <v>7.2052975545020894</v>
      </c>
      <c r="H24" s="22">
        <f>'[1]20сч.-21г.'!J17/1000</f>
        <v>48.183821570232269</v>
      </c>
      <c r="I24" s="22">
        <f>'[1]20сч.-19г.'!L18/1000</f>
        <v>0.29742928500000004</v>
      </c>
      <c r="J24" s="26">
        <f>'[1]20сч.-20г.'!M18/1000</f>
        <v>7.2052975545020894</v>
      </c>
      <c r="K24" s="22">
        <f>'[1]20сч.-21г.'!K17/1000</f>
        <v>48.183821570232269</v>
      </c>
      <c r="L24" s="27" t="s">
        <v>53</v>
      </c>
      <c r="M24" s="28"/>
    </row>
    <row r="25" spans="1:13" ht="15.75" customHeight="1" x14ac:dyDescent="0.25">
      <c r="A25" s="25" t="s">
        <v>54</v>
      </c>
      <c r="B25" s="32" t="s">
        <v>55</v>
      </c>
      <c r="C25" s="22">
        <f>'[1]20сч.-19г.'!J19/1000</f>
        <v>0</v>
      </c>
      <c r="D25" s="22">
        <f>'[1]20сч.-20г.'!K19/1000</f>
        <v>0.44649419255763595</v>
      </c>
      <c r="E25" s="22">
        <f>'[1]20сч.-21г.'!I18/1000</f>
        <v>0</v>
      </c>
      <c r="F25" s="22">
        <f>'[1]20сч.-19г.'!K19/1000</f>
        <v>0</v>
      </c>
      <c r="G25" s="22">
        <f>'[1]20сч.-20г.'!L19/1000</f>
        <v>0.22324709627881797</v>
      </c>
      <c r="H25" s="22">
        <f>'[1]20сч.-21г.'!J18/1000</f>
        <v>0</v>
      </c>
      <c r="I25" s="22">
        <f>'[1]20сч.-19г.'!L19/1000</f>
        <v>0</v>
      </c>
      <c r="J25" s="26">
        <f>'[1]20сч.-20г.'!M19/1000</f>
        <v>0.22324709627881797</v>
      </c>
      <c r="K25" s="22">
        <f>'[1]20сч.-21г.'!K18/1000</f>
        <v>0</v>
      </c>
      <c r="L25" s="23"/>
      <c r="M25" s="28"/>
    </row>
    <row r="26" spans="1:13" ht="18.75" customHeight="1" x14ac:dyDescent="0.25">
      <c r="A26" s="25" t="s">
        <v>56</v>
      </c>
      <c r="B26" s="21" t="s">
        <v>57</v>
      </c>
      <c r="C26" s="22">
        <f>'[1]20сч.-19г.'!J20/1000</f>
        <v>0</v>
      </c>
      <c r="D26" s="22">
        <f>'[1]20сч.-20г.'!K20/1000</f>
        <v>0.44649419255763595</v>
      </c>
      <c r="E26" s="22">
        <f>'[1]20сч.-21г.'!I19/1000</f>
        <v>0</v>
      </c>
      <c r="F26" s="22">
        <f>'[1]20сч.-19г.'!K20/1000</f>
        <v>0</v>
      </c>
      <c r="G26" s="22">
        <f>'[1]20сч.-20г.'!L20/1000</f>
        <v>0.22324709627881797</v>
      </c>
      <c r="H26" s="22">
        <f>'[1]20сч.-21г.'!J19/1000</f>
        <v>0</v>
      </c>
      <c r="I26" s="22">
        <f>'[1]20сч.-19г.'!L20/1000</f>
        <v>0</v>
      </c>
      <c r="J26" s="26">
        <f>'[1]20сч.-20г.'!M20/1000</f>
        <v>0.22324709627881797</v>
      </c>
      <c r="K26" s="22">
        <f>'[1]20сч.-21г.'!K19/1000</f>
        <v>0</v>
      </c>
      <c r="L26" s="23"/>
      <c r="M26" s="28"/>
    </row>
    <row r="27" spans="1:13" ht="20.25" customHeight="1" x14ac:dyDescent="0.25">
      <c r="A27" s="25" t="s">
        <v>58</v>
      </c>
      <c r="B27" s="21" t="s">
        <v>59</v>
      </c>
      <c r="C27" s="22">
        <f>'[1]20сч.-19г.'!J21/1000</f>
        <v>0</v>
      </c>
      <c r="D27" s="22">
        <f>'[1]20сч.-20г.'!K21/1000</f>
        <v>0</v>
      </c>
      <c r="E27" s="22">
        <f>'[1]20сч.-21г.'!I20/1000</f>
        <v>0</v>
      </c>
      <c r="F27" s="22">
        <f>'[1]20сч.-19г.'!K21/1000</f>
        <v>0</v>
      </c>
      <c r="G27" s="22">
        <f>'[1]20сч.-20г.'!L21/1000</f>
        <v>0</v>
      </c>
      <c r="H27" s="22">
        <f>'[1]20сч.-21г.'!J20/1000</f>
        <v>0</v>
      </c>
      <c r="I27" s="22">
        <f>'[1]20сч.-19г.'!L21/1000</f>
        <v>0</v>
      </c>
      <c r="J27" s="26">
        <f>'[1]20сч.-20г.'!M21/1000</f>
        <v>0</v>
      </c>
      <c r="K27" s="22">
        <f>'[1]20сч.-21г.'!K20/1000</f>
        <v>0</v>
      </c>
      <c r="L27" s="23"/>
      <c r="M27" s="28"/>
    </row>
    <row r="28" spans="1:13" ht="16.5" customHeight="1" x14ac:dyDescent="0.25">
      <c r="A28" s="25" t="s">
        <v>60</v>
      </c>
      <c r="B28" s="21" t="s">
        <v>61</v>
      </c>
      <c r="C28" s="22">
        <f>'[1]20сч.-19г.'!J22/1000</f>
        <v>0</v>
      </c>
      <c r="D28" s="22">
        <f>'[1]20сч.-20г.'!K22/1000</f>
        <v>0</v>
      </c>
      <c r="E28" s="22">
        <f>'[1]20сч.-21г.'!I21/1000</f>
        <v>0</v>
      </c>
      <c r="F28" s="22">
        <f>'[1]20сч.-19г.'!K22/1000</f>
        <v>0</v>
      </c>
      <c r="G28" s="22">
        <f>'[1]20сч.-20г.'!L22/1000</f>
        <v>0</v>
      </c>
      <c r="H28" s="22">
        <f>'[1]20сч.-21г.'!J21/1000</f>
        <v>0</v>
      </c>
      <c r="I28" s="22">
        <f>'[1]20сч.-19г.'!L22/1000</f>
        <v>0</v>
      </c>
      <c r="J28" s="26">
        <f>'[1]20сч.-20г.'!M22/1000</f>
        <v>0</v>
      </c>
      <c r="K28" s="22">
        <f>'[1]20сч.-21г.'!K21/1000</f>
        <v>0</v>
      </c>
      <c r="L28" s="23"/>
      <c r="M28" s="28"/>
    </row>
    <row r="29" spans="1:13" ht="35.25" customHeight="1" x14ac:dyDescent="0.25">
      <c r="A29" s="25" t="s">
        <v>62</v>
      </c>
      <c r="B29" s="21" t="s">
        <v>63</v>
      </c>
      <c r="C29" s="22">
        <f>'[1]20сч.-19г.'!J23/1000</f>
        <v>0</v>
      </c>
      <c r="D29" s="22">
        <f>'[1]20сч.-20г.'!K23/1000</f>
        <v>0</v>
      </c>
      <c r="E29" s="22">
        <f>'[1]20сч.-21г.'!I22/1000</f>
        <v>0</v>
      </c>
      <c r="F29" s="22">
        <f>'[1]20сч.-19г.'!K23/1000</f>
        <v>0</v>
      </c>
      <c r="G29" s="22">
        <f>'[1]20сч.-20г.'!L23/1000</f>
        <v>0</v>
      </c>
      <c r="H29" s="22">
        <f>'[1]20сч.-21г.'!J22/1000</f>
        <v>0</v>
      </c>
      <c r="I29" s="22">
        <f>'[1]20сч.-19г.'!L23/1000</f>
        <v>0</v>
      </c>
      <c r="J29" s="26">
        <f>'[1]20сч.-20г.'!M23/1000</f>
        <v>0</v>
      </c>
      <c r="K29" s="22">
        <f>'[1]20сч.-21г.'!K22/1000</f>
        <v>0</v>
      </c>
      <c r="L29" s="23"/>
      <c r="M29" s="33"/>
    </row>
    <row r="30" spans="1:13" ht="23.25" customHeight="1" x14ac:dyDescent="0.25">
      <c r="C30" s="34"/>
      <c r="D30" s="34"/>
      <c r="E30" s="34"/>
      <c r="F30" s="34"/>
      <c r="G30" s="34"/>
      <c r="H30" s="34"/>
      <c r="I30" s="35"/>
      <c r="J30" s="35"/>
      <c r="K30" s="35"/>
    </row>
    <row r="31" spans="1:13" ht="23.25" customHeight="1" x14ac:dyDescent="0.3">
      <c r="B31" s="36" t="s">
        <v>64</v>
      </c>
      <c r="C31" s="37"/>
      <c r="D31" s="37" t="s">
        <v>65</v>
      </c>
      <c r="E31" s="37"/>
      <c r="F31" s="37"/>
      <c r="G31" s="37" t="s">
        <v>66</v>
      </c>
      <c r="H31" s="38"/>
      <c r="I31" s="35"/>
      <c r="J31" s="35"/>
      <c r="K31" s="35"/>
    </row>
    <row r="32" spans="1:13" ht="23.25" customHeight="1" x14ac:dyDescent="0.3">
      <c r="B32" s="36" t="s">
        <v>67</v>
      </c>
      <c r="C32" s="37"/>
      <c r="D32" s="37"/>
      <c r="E32" s="37"/>
      <c r="F32" s="37"/>
      <c r="G32" s="37"/>
      <c r="H32" s="38"/>
      <c r="I32" s="35"/>
      <c r="J32" s="35"/>
      <c r="K32" s="35"/>
    </row>
    <row r="33" spans="2:11" ht="23.25" customHeight="1" x14ac:dyDescent="0.3">
      <c r="B33" s="36"/>
      <c r="C33" s="37"/>
      <c r="D33" s="37"/>
      <c r="E33" s="37"/>
      <c r="F33" s="37"/>
      <c r="G33" s="37"/>
      <c r="H33" s="38"/>
      <c r="I33" s="35"/>
      <c r="J33" s="35"/>
      <c r="K33" s="35"/>
    </row>
    <row r="34" spans="2:11" s="3" customFormat="1" ht="23.25" customHeight="1" x14ac:dyDescent="0.25">
      <c r="B34" s="39" t="s">
        <v>68</v>
      </c>
      <c r="C34" s="40"/>
      <c r="D34" s="40"/>
      <c r="E34" s="40"/>
      <c r="F34" s="41"/>
      <c r="G34" s="41"/>
      <c r="H34" s="41"/>
      <c r="I34" s="35"/>
      <c r="J34" s="35"/>
      <c r="K34" s="35"/>
    </row>
    <row r="35" spans="2:11" s="3" customFormat="1" ht="23.25" customHeight="1" x14ac:dyDescent="0.25">
      <c r="B35" s="39" t="s">
        <v>69</v>
      </c>
      <c r="C35" s="40"/>
      <c r="D35" s="40"/>
      <c r="E35" s="40"/>
      <c r="F35" s="41"/>
      <c r="G35" s="41"/>
      <c r="H35" s="41"/>
      <c r="I35" s="41"/>
      <c r="J35" s="41"/>
      <c r="K35" s="41"/>
    </row>
    <row r="36" spans="2:11" s="3" customFormat="1" ht="20.25" customHeight="1" x14ac:dyDescent="0.25">
      <c r="B36" s="39" t="s">
        <v>70</v>
      </c>
      <c r="C36" s="40"/>
      <c r="D36" s="40"/>
      <c r="E36" s="40"/>
      <c r="F36" s="41"/>
      <c r="G36" s="41"/>
      <c r="H36" s="41"/>
      <c r="I36" s="40"/>
      <c r="J36" s="40"/>
      <c r="K36" s="40"/>
    </row>
    <row r="37" spans="2:11" s="3" customFormat="1" ht="39.75" customHeight="1" x14ac:dyDescent="0.25">
      <c r="B37" s="42" t="s">
        <v>71</v>
      </c>
      <c r="C37" s="42"/>
      <c r="D37" s="42"/>
      <c r="E37" s="42"/>
      <c r="F37" s="42"/>
      <c r="G37" s="42"/>
      <c r="H37" s="42"/>
      <c r="I37" s="42"/>
      <c r="J37" s="42"/>
      <c r="K37" s="42"/>
    </row>
    <row r="38" spans="2:11" ht="23.25" customHeight="1" x14ac:dyDescent="0.25">
      <c r="B38" s="7"/>
      <c r="C38" s="43"/>
      <c r="D38" s="43"/>
      <c r="E38" s="8"/>
      <c r="F38" s="8"/>
      <c r="G38" s="8"/>
      <c r="H38" s="8"/>
      <c r="I38" s="44"/>
      <c r="J38" s="44"/>
      <c r="K38" s="44"/>
    </row>
    <row r="42" spans="2:11" ht="23.25" customHeight="1" x14ac:dyDescent="0.25">
      <c r="I42" s="1"/>
      <c r="J42" s="1"/>
      <c r="K42" s="1"/>
    </row>
    <row r="43" spans="2:11" ht="23.25" customHeight="1" x14ac:dyDescent="0.25">
      <c r="I43" s="44"/>
      <c r="J43" s="44"/>
      <c r="K43" s="44"/>
    </row>
  </sheetData>
  <mergeCells count="12">
    <mergeCell ref="L6:L9"/>
    <mergeCell ref="M6:M9"/>
    <mergeCell ref="F7:H7"/>
    <mergeCell ref="I7:K7"/>
    <mergeCell ref="M11:M29"/>
    <mergeCell ref="B37:K37"/>
    <mergeCell ref="H1:K2"/>
    <mergeCell ref="A4:K4"/>
    <mergeCell ref="A6:A9"/>
    <mergeCell ref="B6:B9"/>
    <mergeCell ref="C6:E7"/>
    <mergeCell ref="F6:K6"/>
  </mergeCells>
  <pageMargins left="0" right="0" top="0.94488188976377963" bottom="0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Прил.№3.1.(ставка)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2022-12-29T11:46:21Z</dcterms:created>
  <dcterms:modified xsi:type="dcterms:W3CDTF">2022-12-29T11:46:32Z</dcterms:modified>
</cp:coreProperties>
</file>